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4\consejo_editorial\Panamá en Cifras 2019-23\4 Situación Social\3 Trabajo y salarios\Trabajo y salarios completo\"/>
    </mc:Choice>
  </mc:AlternateContent>
  <bookViews>
    <workbookView xWindow="0" yWindow="0" windowWidth="21600" windowHeight="8835"/>
  </bookViews>
  <sheets>
    <sheet name="Cuadro 6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4" i="2" l="1"/>
  <c r="N53" i="2"/>
  <c r="N52" i="2"/>
  <c r="N51" i="2"/>
  <c r="N50" i="2"/>
  <c r="N49" i="2"/>
  <c r="N48" i="2"/>
  <c r="N47" i="2"/>
  <c r="N46" i="2"/>
  <c r="N45" i="2"/>
  <c r="N44" i="2"/>
  <c r="N43" i="2"/>
  <c r="N42" i="2"/>
  <c r="N40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0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4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4" i="2"/>
  <c r="J54" i="2" l="1"/>
  <c r="J53" i="2"/>
  <c r="J52" i="2"/>
  <c r="J51" i="2"/>
  <c r="J50" i="2"/>
  <c r="J49" i="2"/>
  <c r="J48" i="2"/>
  <c r="J47" i="2"/>
  <c r="J15" i="2" s="1"/>
  <c r="N15" i="2" s="1"/>
  <c r="J46" i="2"/>
  <c r="J45" i="2"/>
  <c r="J44" i="2"/>
  <c r="J43" i="2"/>
  <c r="J11" i="2" s="1"/>
  <c r="N11" i="2" s="1"/>
  <c r="J42" i="2"/>
  <c r="D54" i="2"/>
  <c r="D53" i="2"/>
  <c r="D52" i="2"/>
  <c r="D51" i="2"/>
  <c r="D50" i="2"/>
  <c r="D49" i="2"/>
  <c r="D48" i="2"/>
  <c r="D47" i="2"/>
  <c r="D46" i="2"/>
  <c r="D45" i="2"/>
  <c r="D44" i="2"/>
  <c r="D12" i="2" s="1"/>
  <c r="H12" i="2" s="1"/>
  <c r="D43" i="2"/>
  <c r="D42" i="2"/>
  <c r="J38" i="2"/>
  <c r="J37" i="2"/>
  <c r="J36" i="2"/>
  <c r="J35" i="2"/>
  <c r="J34" i="2"/>
  <c r="J33" i="2"/>
  <c r="J32" i="2"/>
  <c r="J31" i="2"/>
  <c r="J30" i="2"/>
  <c r="J29" i="2"/>
  <c r="J28" i="2"/>
  <c r="J27" i="2"/>
  <c r="J24" i="2" s="1"/>
  <c r="J26" i="2"/>
  <c r="D38" i="2"/>
  <c r="D37" i="2"/>
  <c r="D36" i="2"/>
  <c r="D35" i="2"/>
  <c r="D34" i="2"/>
  <c r="D33" i="2"/>
  <c r="D32" i="2"/>
  <c r="D31" i="2"/>
  <c r="D30" i="2"/>
  <c r="D29" i="2"/>
  <c r="D13" i="2" s="1"/>
  <c r="D28" i="2"/>
  <c r="D27" i="2"/>
  <c r="D17" i="2"/>
  <c r="D26" i="2"/>
  <c r="M24" i="2"/>
  <c r="L24" i="2"/>
  <c r="K24" i="2"/>
  <c r="I24" i="2"/>
  <c r="E24" i="2"/>
  <c r="F24" i="2"/>
  <c r="G24" i="2"/>
  <c r="G8" i="2" s="1"/>
  <c r="C24" i="2"/>
  <c r="N22" i="2"/>
  <c r="M22" i="2"/>
  <c r="L22" i="2"/>
  <c r="K22" i="2"/>
  <c r="J22" i="2"/>
  <c r="I22" i="2"/>
  <c r="G22" i="2"/>
  <c r="F22" i="2"/>
  <c r="E22" i="2"/>
  <c r="C22" i="2"/>
  <c r="L21" i="2"/>
  <c r="K21" i="2"/>
  <c r="J21" i="2"/>
  <c r="N21" i="2" s="1"/>
  <c r="I21" i="2"/>
  <c r="F21" i="2"/>
  <c r="E21" i="2"/>
  <c r="C21" i="2"/>
  <c r="M20" i="2"/>
  <c r="L20" i="2"/>
  <c r="K20" i="2"/>
  <c r="J20" i="2"/>
  <c r="N20" i="2" s="1"/>
  <c r="I20" i="2"/>
  <c r="G20" i="2"/>
  <c r="F20" i="2"/>
  <c r="E20" i="2"/>
  <c r="C20" i="2"/>
  <c r="M19" i="2"/>
  <c r="L19" i="2"/>
  <c r="K19" i="2"/>
  <c r="J19" i="2"/>
  <c r="N19" i="2" s="1"/>
  <c r="I19" i="2"/>
  <c r="G19" i="2"/>
  <c r="F19" i="2"/>
  <c r="E19" i="2"/>
  <c r="C19" i="2"/>
  <c r="M18" i="2"/>
  <c r="L18" i="2"/>
  <c r="K18" i="2"/>
  <c r="J18" i="2"/>
  <c r="I18" i="2"/>
  <c r="G18" i="2"/>
  <c r="F18" i="2"/>
  <c r="E18" i="2"/>
  <c r="D18" i="2"/>
  <c r="C18" i="2"/>
  <c r="M17" i="2"/>
  <c r="L17" i="2"/>
  <c r="K17" i="2"/>
  <c r="J17" i="2"/>
  <c r="N17" i="2" s="1"/>
  <c r="I17" i="2"/>
  <c r="G17" i="2"/>
  <c r="F17" i="2"/>
  <c r="E17" i="2"/>
  <c r="C17" i="2"/>
  <c r="M16" i="2"/>
  <c r="L16" i="2"/>
  <c r="K16" i="2"/>
  <c r="J16" i="2"/>
  <c r="N16" i="2" s="1"/>
  <c r="I16" i="2"/>
  <c r="G16" i="2"/>
  <c r="F16" i="2"/>
  <c r="E16" i="2"/>
  <c r="D16" i="2"/>
  <c r="H16" i="2" s="1"/>
  <c r="C16" i="2"/>
  <c r="M15" i="2"/>
  <c r="L15" i="2"/>
  <c r="K15" i="2"/>
  <c r="I15" i="2"/>
  <c r="G15" i="2"/>
  <c r="F15" i="2"/>
  <c r="E15" i="2"/>
  <c r="C15" i="2"/>
  <c r="M14" i="2"/>
  <c r="L14" i="2"/>
  <c r="K14" i="2"/>
  <c r="J14" i="2"/>
  <c r="I14" i="2"/>
  <c r="G14" i="2"/>
  <c r="F14" i="2"/>
  <c r="E14" i="2"/>
  <c r="D14" i="2"/>
  <c r="H14" i="2" s="1"/>
  <c r="C14" i="2"/>
  <c r="M13" i="2"/>
  <c r="L13" i="2"/>
  <c r="K13" i="2"/>
  <c r="J13" i="2"/>
  <c r="N13" i="2" s="1"/>
  <c r="I13" i="2"/>
  <c r="G13" i="2"/>
  <c r="F13" i="2"/>
  <c r="E13" i="2"/>
  <c r="C13" i="2"/>
  <c r="M12" i="2"/>
  <c r="L12" i="2"/>
  <c r="K12" i="2"/>
  <c r="J12" i="2"/>
  <c r="N12" i="2" s="1"/>
  <c r="I12" i="2"/>
  <c r="G12" i="2"/>
  <c r="F12" i="2"/>
  <c r="E12" i="2"/>
  <c r="C12" i="2"/>
  <c r="M11" i="2"/>
  <c r="L11" i="2"/>
  <c r="K11" i="2"/>
  <c r="I11" i="2"/>
  <c r="G11" i="2"/>
  <c r="F11" i="2"/>
  <c r="E11" i="2"/>
  <c r="C11" i="2"/>
  <c r="M10" i="2"/>
  <c r="L10" i="2"/>
  <c r="K10" i="2"/>
  <c r="J10" i="2"/>
  <c r="I10" i="2"/>
  <c r="G10" i="2"/>
  <c r="F10" i="2"/>
  <c r="E10" i="2"/>
  <c r="C10" i="2"/>
  <c r="M8" i="2"/>
  <c r="L8" i="2"/>
  <c r="K8" i="2"/>
  <c r="I8" i="2"/>
  <c r="F8" i="2"/>
  <c r="E8" i="2"/>
  <c r="C8" i="2"/>
  <c r="N18" i="2" l="1"/>
  <c r="N14" i="2"/>
  <c r="N10" i="2"/>
  <c r="D15" i="2"/>
  <c r="D20" i="2"/>
  <c r="H20" i="2" s="1"/>
  <c r="J8" i="2"/>
  <c r="H15" i="2"/>
  <c r="D19" i="2"/>
  <c r="D11" i="2"/>
  <c r="H11" i="2"/>
  <c r="H17" i="2"/>
  <c r="H13" i="2"/>
  <c r="H18" i="2"/>
  <c r="D21" i="2"/>
  <c r="D22" i="2"/>
  <c r="D24" i="2"/>
  <c r="D8" i="2"/>
  <c r="D10" i="2"/>
  <c r="H10" i="2" s="1"/>
  <c r="N8" i="2"/>
  <c r="H19" i="2" l="1"/>
  <c r="H22" i="2"/>
  <c r="H21" i="2"/>
  <c r="H8" i="2"/>
</calcChain>
</file>

<file path=xl/sharedStrings.xml><?xml version="1.0" encoding="utf-8"?>
<sst xmlns="http://schemas.openxmlformats.org/spreadsheetml/2006/main" count="65" uniqueCount="31">
  <si>
    <t>- Cantidad nula o cero.</t>
  </si>
  <si>
    <t>(1)</t>
  </si>
  <si>
    <t>Com. Ngäbe Buglé</t>
  </si>
  <si>
    <t>Com. Emberá</t>
  </si>
  <si>
    <t>Com. Kuna Yala</t>
  </si>
  <si>
    <t>Veraguas</t>
  </si>
  <si>
    <t>Panamá Oeste</t>
  </si>
  <si>
    <t>Panamá</t>
  </si>
  <si>
    <t>Los Santos</t>
  </si>
  <si>
    <t>Herrera</t>
  </si>
  <si>
    <t>Darién</t>
  </si>
  <si>
    <t>Chiriquí</t>
  </si>
  <si>
    <t>Colón</t>
  </si>
  <si>
    <t>Coclé</t>
  </si>
  <si>
    <t>Bocas del Toro</t>
  </si>
  <si>
    <t>Mujeres</t>
  </si>
  <si>
    <t>Hombres</t>
  </si>
  <si>
    <t>Porcen-taje</t>
  </si>
  <si>
    <t>Hogares</t>
  </si>
  <si>
    <t>En empresas del sector informal</t>
  </si>
  <si>
    <t>En empresas del sector formal</t>
  </si>
  <si>
    <t xml:space="preserve">Total </t>
  </si>
  <si>
    <t>Empleo informal</t>
  </si>
  <si>
    <t>Población ocupada no agrícola</t>
  </si>
  <si>
    <t>Sexo, provincia y comarca indígena</t>
  </si>
  <si>
    <t>Las cifras se refieren a un promedio semanal del mes indicado.  Excluye a los residentes en las viviendas colectivas.  Excluye a los gerentes, administradores y profesionales por cuenta propia y patronos.</t>
  </si>
  <si>
    <t>Abril 2022</t>
  </si>
  <si>
    <t>TOTAL (1)</t>
  </si>
  <si>
    <t>Cuadro 6.  EMPLEO INFORMAL EN LA REPÚBLICA, POR SECTOR EN EL EMPLEO, SEGÚN SEXO, PROVINCIA Y COMARCA INDÍGENA,
 ENCUESTAS DE PROPÓSITOS MÚLTIPLES: ABRIL 2022 Y DE MERCADO LABORAL: AGOSTO 2023</t>
  </si>
  <si>
    <t>Agosto 2023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</si>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</sst>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_ * #,##0_ ;_ * \-#,##0_ ;_ * &quot;-&quot;_ ;_ @_ "/>
    <numFmt numFmtId="166" formatCode="0.0"/>
  </numFmts>
  <fonts count="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Border="1"/>
    <xf numFmtId="164" fontId="1" fillId="0" borderId="0" xfId="0" applyNumberFormat="1" applyFont="1"/>
    <xf numFmtId="3" fontId="1" fillId="0" borderId="0" xfId="0" applyNumberFormat="1" applyFont="1"/>
    <xf numFmtId="49" fontId="1" fillId="0" borderId="0" xfId="1" applyNumberFormat="1" applyFont="1" applyFill="1" applyAlignment="1"/>
    <xf numFmtId="0" fontId="1" fillId="0" borderId="0" xfId="0" applyFont="1" applyAlignment="1">
      <alignment horizontal="justify"/>
    </xf>
    <xf numFmtId="0" fontId="1" fillId="0" borderId="0" xfId="0" applyFont="1" applyAlignment="1"/>
    <xf numFmtId="0" fontId="1" fillId="0" borderId="0" xfId="0" quotePrefix="1" applyFont="1" applyBorder="1" applyAlignment="1"/>
    <xf numFmtId="164" fontId="1" fillId="0" borderId="0" xfId="0" applyNumberFormat="1" applyFont="1" applyBorder="1"/>
    <xf numFmtId="3" fontId="1" fillId="0" borderId="0" xfId="0" applyNumberFormat="1" applyFont="1" applyBorder="1"/>
    <xf numFmtId="164" fontId="1" fillId="0" borderId="1" xfId="0" applyNumberFormat="1" applyFont="1" applyBorder="1"/>
    <xf numFmtId="3" fontId="1" fillId="0" borderId="2" xfId="0" applyNumberFormat="1" applyFont="1" applyBorder="1"/>
    <xf numFmtId="164" fontId="1" fillId="0" borderId="2" xfId="0" applyNumberFormat="1" applyFont="1" applyBorder="1"/>
    <xf numFmtId="0" fontId="1" fillId="0" borderId="3" xfId="0" applyFont="1" applyBorder="1"/>
    <xf numFmtId="0" fontId="1" fillId="0" borderId="4" xfId="0" applyFont="1" applyBorder="1"/>
    <xf numFmtId="164" fontId="1" fillId="0" borderId="5" xfId="0" applyNumberFormat="1" applyFont="1" applyBorder="1"/>
    <xf numFmtId="165" fontId="1" fillId="0" borderId="6" xfId="0" applyNumberFormat="1" applyFont="1" applyBorder="1" applyAlignment="1">
      <alignment horizontal="righ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0" fontId="0" fillId="0" borderId="7" xfId="0" applyFont="1" applyBorder="1"/>
    <xf numFmtId="3" fontId="1" fillId="0" borderId="6" xfId="0" applyNumberFormat="1" applyFont="1" applyBorder="1"/>
    <xf numFmtId="0" fontId="0" fillId="0" borderId="0" xfId="0" applyFont="1"/>
    <xf numFmtId="3" fontId="2" fillId="0" borderId="6" xfId="0" applyNumberFormat="1" applyFont="1" applyBorder="1"/>
    <xf numFmtId="165" fontId="1" fillId="0" borderId="6" xfId="0" applyNumberFormat="1" applyFont="1" applyBorder="1"/>
    <xf numFmtId="3" fontId="1" fillId="0" borderId="6" xfId="0" applyNumberFormat="1" applyFont="1" applyBorder="1" applyAlignment="1">
      <alignment horizontal="center" vertical="center" wrapText="1"/>
    </xf>
    <xf numFmtId="0" fontId="2" fillId="0" borderId="0" xfId="0" applyFont="1"/>
    <xf numFmtId="3" fontId="2" fillId="0" borderId="6" xfId="0" applyNumberFormat="1" applyFont="1" applyFill="1" applyBorder="1"/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3" fontId="1" fillId="0" borderId="8" xfId="0" applyNumberFormat="1" applyFont="1" applyBorder="1" applyAlignment="1">
      <alignment horizontal="center" vertical="center" wrapText="1"/>
    </xf>
    <xf numFmtId="0" fontId="1" fillId="0" borderId="0" xfId="0" applyFont="1" applyBorder="1" applyAlignment="1"/>
    <xf numFmtId="3" fontId="2" fillId="0" borderId="6" xfId="0" applyNumberFormat="1" applyFont="1" applyBorder="1" applyAlignment="1">
      <alignment vertical="center" wrapText="1"/>
    </xf>
    <xf numFmtId="3" fontId="2" fillId="0" borderId="6" xfId="0" applyNumberFormat="1" applyFont="1" applyBorder="1" applyAlignment="1">
      <alignment horizontal="right" vertical="center" wrapText="1"/>
    </xf>
    <xf numFmtId="166" fontId="2" fillId="0" borderId="0" xfId="0" applyNumberFormat="1" applyFont="1" applyBorder="1"/>
    <xf numFmtId="166" fontId="2" fillId="0" borderId="0" xfId="0" applyNumberFormat="1" applyFont="1"/>
    <xf numFmtId="3" fontId="3" fillId="2" borderId="12" xfId="0" applyNumberFormat="1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164" fontId="1" fillId="0" borderId="16" xfId="0" applyNumberFormat="1" applyFont="1" applyBorder="1"/>
    <xf numFmtId="3" fontId="1" fillId="0" borderId="17" xfId="0" applyNumberFormat="1" applyFont="1" applyBorder="1" applyAlignment="1">
      <alignment horizontal="center" vertical="center" wrapText="1"/>
    </xf>
    <xf numFmtId="3" fontId="3" fillId="2" borderId="18" xfId="0" applyNumberFormat="1" applyFont="1" applyFill="1" applyBorder="1" applyAlignment="1">
      <alignment horizontal="center" vertical="center" wrapText="1"/>
    </xf>
    <xf numFmtId="3" fontId="3" fillId="2" borderId="19" xfId="0" applyNumberFormat="1" applyFont="1" applyFill="1" applyBorder="1" applyAlignment="1">
      <alignment horizontal="center" vertical="center" wrapText="1"/>
    </xf>
    <xf numFmtId="3" fontId="1" fillId="0" borderId="17" xfId="0" applyNumberFormat="1" applyFont="1" applyBorder="1"/>
    <xf numFmtId="164" fontId="3" fillId="2" borderId="21" xfId="0" applyNumberFormat="1" applyFont="1" applyFill="1" applyBorder="1" applyAlignment="1">
      <alignment horizontal="center" vertical="center" wrapText="1"/>
    </xf>
    <xf numFmtId="164" fontId="1" fillId="0" borderId="17" xfId="0" applyNumberFormat="1" applyFont="1" applyBorder="1"/>
    <xf numFmtId="0" fontId="1" fillId="0" borderId="22" xfId="0" applyFont="1" applyBorder="1"/>
    <xf numFmtId="164" fontId="3" fillId="2" borderId="14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0" xfId="0" applyFont="1" applyBorder="1" applyAlignment="1">
      <alignment horizontal="justify"/>
    </xf>
    <xf numFmtId="0" fontId="1" fillId="0" borderId="0" xfId="0" applyFont="1" applyBorder="1" applyAlignment="1">
      <alignment horizontal="justify"/>
    </xf>
    <xf numFmtId="0" fontId="2" fillId="0" borderId="0" xfId="0" applyFont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3" xfId="0" quotePrefix="1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10" xfId="0" quotePrefix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3" fontId="3" fillId="2" borderId="11" xfId="0" applyNumberFormat="1" applyFont="1" applyFill="1" applyBorder="1" applyAlignment="1">
      <alignment horizontal="center" vertical="center" wrapText="1"/>
    </xf>
    <xf numFmtId="3" fontId="3" fillId="2" borderId="20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3" fontId="3" fillId="2" borderId="9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P59"/>
  <sheetViews>
    <sheetView tabSelected="1" zoomScaleNormal="100" workbookViewId="0">
      <pane xSplit="2" ySplit="6" topLeftCell="C28" activePane="bottomRight" state="frozen"/>
      <selection pane="topRight" activeCell="C1" sqref="C1"/>
      <selection pane="bottomLeft" activeCell="A7" sqref="A7"/>
      <selection pane="bottomRight" activeCell="G44" sqref="G44:G45"/>
    </sheetView>
  </sheetViews>
  <sheetFormatPr baseColWidth="10" defaultColWidth="11.42578125" defaultRowHeight="12.75" x14ac:dyDescent="0.2"/>
  <cols>
    <col min="1" max="1" width="2.7109375" style="1" customWidth="1"/>
    <col min="2" max="2" width="16.140625" style="1" customWidth="1"/>
    <col min="3" max="3" width="10.28515625" style="4" customWidth="1"/>
    <col min="4" max="4" width="7.42578125" style="4" customWidth="1"/>
    <col min="5" max="5" width="9.5703125" style="4" customWidth="1"/>
    <col min="6" max="6" width="9.85546875" style="4" customWidth="1"/>
    <col min="7" max="7" width="8.140625" style="4" bestFit="1" customWidth="1"/>
    <col min="8" max="8" width="7.28515625" style="3" customWidth="1"/>
    <col min="9" max="9" width="10.140625" style="4" customWidth="1"/>
    <col min="10" max="10" width="7.5703125" style="4" customWidth="1"/>
    <col min="11" max="12" width="9.5703125" style="4" customWidth="1"/>
    <col min="13" max="13" width="8.140625" style="4" customWidth="1"/>
    <col min="14" max="14" width="7.5703125" style="3" customWidth="1"/>
    <col min="15" max="15" width="11.42578125" style="2"/>
    <col min="16" max="27" width="7.85546875" style="1" customWidth="1"/>
    <col min="28" max="16384" width="11.42578125" style="1"/>
  </cols>
  <sheetData>
    <row r="1" spans="1:16" x14ac:dyDescent="0.2">
      <c r="A1" s="52" t="s">
        <v>28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6" ht="21" customHeight="1" x14ac:dyDescent="0.2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4" spans="1:16" ht="13.5" customHeight="1" x14ac:dyDescent="0.2">
      <c r="A4" s="53" t="s">
        <v>24</v>
      </c>
      <c r="B4" s="54"/>
      <c r="C4" s="57" t="s">
        <v>26</v>
      </c>
      <c r="D4" s="58"/>
      <c r="E4" s="58"/>
      <c r="F4" s="58"/>
      <c r="G4" s="58"/>
      <c r="H4" s="58"/>
      <c r="I4" s="59" t="s">
        <v>29</v>
      </c>
      <c r="J4" s="60"/>
      <c r="K4" s="60"/>
      <c r="L4" s="60"/>
      <c r="M4" s="60"/>
      <c r="N4" s="61"/>
    </row>
    <row r="5" spans="1:16" ht="13.5" customHeight="1" x14ac:dyDescent="0.2">
      <c r="A5" s="55"/>
      <c r="B5" s="55"/>
      <c r="C5" s="62" t="s">
        <v>23</v>
      </c>
      <c r="D5" s="64" t="s">
        <v>22</v>
      </c>
      <c r="E5" s="64"/>
      <c r="F5" s="64"/>
      <c r="G5" s="64"/>
      <c r="H5" s="64"/>
      <c r="I5" s="65" t="s">
        <v>23</v>
      </c>
      <c r="J5" s="66" t="s">
        <v>22</v>
      </c>
      <c r="K5" s="67"/>
      <c r="L5" s="67"/>
      <c r="M5" s="67"/>
      <c r="N5" s="67"/>
    </row>
    <row r="6" spans="1:16" ht="56.45" customHeight="1" x14ac:dyDescent="0.2">
      <c r="A6" s="56"/>
      <c r="B6" s="55"/>
      <c r="C6" s="63"/>
      <c r="D6" s="35" t="s">
        <v>21</v>
      </c>
      <c r="E6" s="36" t="s">
        <v>20</v>
      </c>
      <c r="F6" s="35" t="s">
        <v>19</v>
      </c>
      <c r="G6" s="39" t="s">
        <v>18</v>
      </c>
      <c r="H6" s="42" t="s">
        <v>17</v>
      </c>
      <c r="I6" s="63"/>
      <c r="J6" s="39" t="s">
        <v>21</v>
      </c>
      <c r="K6" s="40" t="s">
        <v>20</v>
      </c>
      <c r="L6" s="40" t="s">
        <v>19</v>
      </c>
      <c r="M6" s="39" t="s">
        <v>18</v>
      </c>
      <c r="N6" s="45" t="s">
        <v>17</v>
      </c>
    </row>
    <row r="7" spans="1:16" x14ac:dyDescent="0.2">
      <c r="B7" s="44"/>
      <c r="C7" s="41"/>
      <c r="D7" s="29"/>
      <c r="E7" s="29"/>
      <c r="F7" s="29"/>
      <c r="G7" s="24"/>
      <c r="H7" s="43"/>
      <c r="I7" s="41"/>
      <c r="J7" s="38"/>
      <c r="K7" s="38"/>
      <c r="L7" s="38"/>
      <c r="M7" s="38"/>
      <c r="N7" s="37"/>
    </row>
    <row r="8" spans="1:16" s="25" customFormat="1" x14ac:dyDescent="0.2">
      <c r="A8" s="46" t="s">
        <v>27</v>
      </c>
      <c r="B8" s="47"/>
      <c r="C8" s="22">
        <f>SUM(C24,C40)</f>
        <v>1532373</v>
      </c>
      <c r="D8" s="22">
        <f t="shared" ref="D8:M8" si="0">SUM(D24,D40)</f>
        <v>737922</v>
      </c>
      <c r="E8" s="22">
        <f t="shared" si="0"/>
        <v>108715</v>
      </c>
      <c r="F8" s="22">
        <f t="shared" si="0"/>
        <v>569522</v>
      </c>
      <c r="G8" s="22">
        <f t="shared" si="0"/>
        <v>59685</v>
      </c>
      <c r="H8" s="16">
        <f>D8/C8*100</f>
        <v>48.155507830012667</v>
      </c>
      <c r="I8" s="22">
        <f t="shared" si="0"/>
        <v>1613670</v>
      </c>
      <c r="J8" s="22">
        <f t="shared" si="0"/>
        <v>765152</v>
      </c>
      <c r="K8" s="22">
        <f t="shared" si="0"/>
        <v>114770</v>
      </c>
      <c r="L8" s="22">
        <f t="shared" si="0"/>
        <v>577382</v>
      </c>
      <c r="M8" s="22">
        <f t="shared" si="0"/>
        <v>73000</v>
      </c>
      <c r="N8" s="16">
        <f>J8/I8*100</f>
        <v>47.416882014290408</v>
      </c>
      <c r="O8" s="33"/>
      <c r="P8" s="34"/>
    </row>
    <row r="9" spans="1:16" s="25" customFormat="1" x14ac:dyDescent="0.2">
      <c r="A9" s="28"/>
      <c r="B9" s="27"/>
      <c r="C9" s="22"/>
      <c r="D9" s="22"/>
      <c r="E9" s="26"/>
      <c r="F9" s="22"/>
      <c r="G9" s="22"/>
      <c r="H9" s="16"/>
      <c r="I9" s="22"/>
      <c r="J9" s="22"/>
      <c r="K9" s="26"/>
      <c r="L9" s="22"/>
      <c r="M9" s="22"/>
      <c r="N9" s="16"/>
      <c r="O9" s="33"/>
      <c r="P9" s="34"/>
    </row>
    <row r="10" spans="1:16" ht="13.5" customHeight="1" x14ac:dyDescent="0.2">
      <c r="B10" s="1" t="s">
        <v>14</v>
      </c>
      <c r="C10" s="31">
        <f>SUM(C26,C42)</f>
        <v>48661</v>
      </c>
      <c r="D10" s="31">
        <f t="shared" ref="D10:M22" si="1">SUM(D26,D42)</f>
        <v>29197</v>
      </c>
      <c r="E10" s="31">
        <f t="shared" si="1"/>
        <v>4289</v>
      </c>
      <c r="F10" s="31">
        <f t="shared" si="1"/>
        <v>23276</v>
      </c>
      <c r="G10" s="31">
        <f t="shared" si="1"/>
        <v>1632</v>
      </c>
      <c r="H10" s="16">
        <f t="shared" ref="H10:H54" si="2">D10/C10*100</f>
        <v>60.000822013522125</v>
      </c>
      <c r="I10" s="31">
        <f t="shared" si="1"/>
        <v>54380</v>
      </c>
      <c r="J10" s="31">
        <f t="shared" si="1"/>
        <v>33048</v>
      </c>
      <c r="K10" s="31">
        <f t="shared" si="1"/>
        <v>3575</v>
      </c>
      <c r="L10" s="31">
        <f t="shared" si="1"/>
        <v>27103</v>
      </c>
      <c r="M10" s="31">
        <f t="shared" si="1"/>
        <v>2370</v>
      </c>
      <c r="N10" s="16">
        <f t="shared" ref="N10:N22" si="3">J10/I10*100</f>
        <v>60.772342773078336</v>
      </c>
      <c r="O10" s="33"/>
      <c r="P10" s="34"/>
    </row>
    <row r="11" spans="1:16" ht="13.5" customHeight="1" x14ac:dyDescent="0.2">
      <c r="B11" s="1" t="s">
        <v>13</v>
      </c>
      <c r="C11" s="31">
        <f t="shared" ref="C11:G22" si="4">SUM(C27,C43)</f>
        <v>86254</v>
      </c>
      <c r="D11" s="31">
        <f t="shared" si="4"/>
        <v>51148</v>
      </c>
      <c r="E11" s="31">
        <f t="shared" si="4"/>
        <v>6168</v>
      </c>
      <c r="F11" s="31">
        <f t="shared" si="4"/>
        <v>39309</v>
      </c>
      <c r="G11" s="31">
        <f t="shared" si="4"/>
        <v>5671</v>
      </c>
      <c r="H11" s="16">
        <f t="shared" si="2"/>
        <v>59.29927887402323</v>
      </c>
      <c r="I11" s="31">
        <f t="shared" si="1"/>
        <v>87641</v>
      </c>
      <c r="J11" s="31">
        <f t="shared" si="1"/>
        <v>47407</v>
      </c>
      <c r="K11" s="31">
        <f t="shared" si="1"/>
        <v>2442</v>
      </c>
      <c r="L11" s="31">
        <f t="shared" si="1"/>
        <v>39428</v>
      </c>
      <c r="M11" s="31">
        <f t="shared" si="1"/>
        <v>5537</v>
      </c>
      <c r="N11" s="16">
        <f t="shared" si="3"/>
        <v>54.092262753733991</v>
      </c>
      <c r="O11" s="33"/>
      <c r="P11" s="34"/>
    </row>
    <row r="12" spans="1:16" ht="13.5" customHeight="1" x14ac:dyDescent="0.2">
      <c r="B12" s="1" t="s">
        <v>12</v>
      </c>
      <c r="C12" s="31">
        <f t="shared" si="4"/>
        <v>98221</v>
      </c>
      <c r="D12" s="31">
        <f t="shared" si="4"/>
        <v>45215</v>
      </c>
      <c r="E12" s="31">
        <f t="shared" si="4"/>
        <v>7862</v>
      </c>
      <c r="F12" s="31">
        <f t="shared" si="4"/>
        <v>35719</v>
      </c>
      <c r="G12" s="31">
        <f t="shared" si="4"/>
        <v>1634</v>
      </c>
      <c r="H12" s="16">
        <f t="shared" si="2"/>
        <v>46.033943861292393</v>
      </c>
      <c r="I12" s="31">
        <f t="shared" si="1"/>
        <v>97527</v>
      </c>
      <c r="J12" s="31">
        <f t="shared" si="1"/>
        <v>44807</v>
      </c>
      <c r="K12" s="31">
        <f t="shared" si="1"/>
        <v>7958</v>
      </c>
      <c r="L12" s="31">
        <f t="shared" si="1"/>
        <v>34880</v>
      </c>
      <c r="M12" s="31">
        <f t="shared" si="1"/>
        <v>1969</v>
      </c>
      <c r="N12" s="16">
        <f t="shared" si="3"/>
        <v>45.943174710592963</v>
      </c>
      <c r="O12" s="33"/>
      <c r="P12" s="34"/>
    </row>
    <row r="13" spans="1:16" ht="13.5" customHeight="1" x14ac:dyDescent="0.2">
      <c r="B13" s="1" t="s">
        <v>11</v>
      </c>
      <c r="C13" s="31">
        <f t="shared" si="4"/>
        <v>138976</v>
      </c>
      <c r="D13" s="31">
        <f t="shared" si="4"/>
        <v>76000</v>
      </c>
      <c r="E13" s="31">
        <f t="shared" si="4"/>
        <v>8318</v>
      </c>
      <c r="F13" s="31">
        <f t="shared" si="4"/>
        <v>61588</v>
      </c>
      <c r="G13" s="31">
        <f t="shared" si="4"/>
        <v>6094</v>
      </c>
      <c r="H13" s="16">
        <f t="shared" si="2"/>
        <v>54.685701128252362</v>
      </c>
      <c r="I13" s="31">
        <f t="shared" si="1"/>
        <v>139884</v>
      </c>
      <c r="J13" s="31">
        <f t="shared" si="1"/>
        <v>66870</v>
      </c>
      <c r="K13" s="31">
        <f t="shared" si="1"/>
        <v>11539</v>
      </c>
      <c r="L13" s="31">
        <f t="shared" si="1"/>
        <v>51182</v>
      </c>
      <c r="M13" s="31">
        <f t="shared" si="1"/>
        <v>4149</v>
      </c>
      <c r="N13" s="16">
        <f t="shared" si="3"/>
        <v>47.80389465557176</v>
      </c>
      <c r="O13" s="33"/>
      <c r="P13" s="34"/>
    </row>
    <row r="14" spans="1:16" ht="13.5" customHeight="1" x14ac:dyDescent="0.2">
      <c r="B14" s="1" t="s">
        <v>10</v>
      </c>
      <c r="C14" s="31">
        <f t="shared" si="4"/>
        <v>13775</v>
      </c>
      <c r="D14" s="31">
        <f t="shared" si="4"/>
        <v>9042</v>
      </c>
      <c r="E14" s="31">
        <f t="shared" si="4"/>
        <v>1046</v>
      </c>
      <c r="F14" s="31">
        <f t="shared" si="4"/>
        <v>7681</v>
      </c>
      <c r="G14" s="31">
        <f t="shared" si="4"/>
        <v>315</v>
      </c>
      <c r="H14" s="16">
        <f t="shared" si="2"/>
        <v>65.640653357531761</v>
      </c>
      <c r="I14" s="31">
        <f t="shared" si="1"/>
        <v>14102</v>
      </c>
      <c r="J14" s="31">
        <f t="shared" si="1"/>
        <v>9198</v>
      </c>
      <c r="K14" s="31">
        <f t="shared" si="1"/>
        <v>1011</v>
      </c>
      <c r="L14" s="31">
        <f t="shared" si="1"/>
        <v>7814</v>
      </c>
      <c r="M14" s="31">
        <f t="shared" si="1"/>
        <v>373</v>
      </c>
      <c r="N14" s="16">
        <f t="shared" si="3"/>
        <v>65.224790809814209</v>
      </c>
      <c r="O14" s="33"/>
      <c r="P14" s="34"/>
    </row>
    <row r="15" spans="1:16" ht="13.5" customHeight="1" x14ac:dyDescent="0.2">
      <c r="B15" s="1" t="s">
        <v>9</v>
      </c>
      <c r="C15" s="31">
        <f t="shared" si="4"/>
        <v>41239</v>
      </c>
      <c r="D15" s="31">
        <f t="shared" si="4"/>
        <v>20729</v>
      </c>
      <c r="E15" s="31">
        <f t="shared" si="4"/>
        <v>2778</v>
      </c>
      <c r="F15" s="31">
        <f t="shared" si="4"/>
        <v>16303</v>
      </c>
      <c r="G15" s="31">
        <f t="shared" si="4"/>
        <v>1648</v>
      </c>
      <c r="H15" s="16">
        <f t="shared" si="2"/>
        <v>50.265525352215136</v>
      </c>
      <c r="I15" s="31">
        <f t="shared" si="1"/>
        <v>42882</v>
      </c>
      <c r="J15" s="31">
        <f t="shared" si="1"/>
        <v>22392</v>
      </c>
      <c r="K15" s="31">
        <f t="shared" si="1"/>
        <v>2284</v>
      </c>
      <c r="L15" s="31">
        <f t="shared" si="1"/>
        <v>17511</v>
      </c>
      <c r="M15" s="31">
        <f t="shared" si="1"/>
        <v>2597</v>
      </c>
      <c r="N15" s="16">
        <f t="shared" si="3"/>
        <v>52.217713726038895</v>
      </c>
      <c r="O15" s="33"/>
      <c r="P15" s="34"/>
    </row>
    <row r="16" spans="1:16" ht="13.5" customHeight="1" x14ac:dyDescent="0.2">
      <c r="B16" s="1" t="s">
        <v>8</v>
      </c>
      <c r="C16" s="31">
        <f t="shared" si="4"/>
        <v>35236</v>
      </c>
      <c r="D16" s="31">
        <f t="shared" si="4"/>
        <v>18633</v>
      </c>
      <c r="E16" s="31">
        <f t="shared" si="4"/>
        <v>2122</v>
      </c>
      <c r="F16" s="31">
        <f t="shared" si="4"/>
        <v>14819</v>
      </c>
      <c r="G16" s="31">
        <f t="shared" si="4"/>
        <v>1692</v>
      </c>
      <c r="H16" s="16">
        <f t="shared" si="2"/>
        <v>52.880576682937907</v>
      </c>
      <c r="I16" s="31">
        <f t="shared" si="1"/>
        <v>33653</v>
      </c>
      <c r="J16" s="31">
        <f t="shared" si="1"/>
        <v>18192</v>
      </c>
      <c r="K16" s="31">
        <f t="shared" si="1"/>
        <v>1910</v>
      </c>
      <c r="L16" s="31">
        <f t="shared" si="1"/>
        <v>14540</v>
      </c>
      <c r="M16" s="31">
        <f t="shared" si="1"/>
        <v>1742</v>
      </c>
      <c r="N16" s="16">
        <f t="shared" si="3"/>
        <v>54.057587733634449</v>
      </c>
      <c r="O16" s="33"/>
      <c r="P16" s="34"/>
    </row>
    <row r="17" spans="1:16" ht="13.5" customHeight="1" x14ac:dyDescent="0.2">
      <c r="B17" s="1" t="s">
        <v>7</v>
      </c>
      <c r="C17" s="31">
        <f t="shared" si="4"/>
        <v>698277</v>
      </c>
      <c r="D17" s="31">
        <f t="shared" si="4"/>
        <v>298732</v>
      </c>
      <c r="E17" s="31">
        <f t="shared" si="4"/>
        <v>50597</v>
      </c>
      <c r="F17" s="31">
        <f t="shared" si="4"/>
        <v>222487</v>
      </c>
      <c r="G17" s="31">
        <f t="shared" si="4"/>
        <v>25648</v>
      </c>
      <c r="H17" s="16">
        <f t="shared" si="2"/>
        <v>42.781303121827015</v>
      </c>
      <c r="I17" s="31">
        <f t="shared" si="1"/>
        <v>754397</v>
      </c>
      <c r="J17" s="31">
        <f t="shared" si="1"/>
        <v>329452</v>
      </c>
      <c r="K17" s="31">
        <f t="shared" si="1"/>
        <v>61643</v>
      </c>
      <c r="L17" s="31">
        <f t="shared" si="1"/>
        <v>232259</v>
      </c>
      <c r="M17" s="31">
        <f t="shared" si="1"/>
        <v>35550</v>
      </c>
      <c r="N17" s="16">
        <f t="shared" si="3"/>
        <v>43.670905372105139</v>
      </c>
      <c r="O17" s="33"/>
      <c r="P17" s="34"/>
    </row>
    <row r="18" spans="1:16" ht="13.5" customHeight="1" x14ac:dyDescent="0.2">
      <c r="B18" s="21" t="s">
        <v>6</v>
      </c>
      <c r="C18" s="31">
        <f t="shared" si="4"/>
        <v>276586</v>
      </c>
      <c r="D18" s="31">
        <f t="shared" si="4"/>
        <v>135102</v>
      </c>
      <c r="E18" s="31">
        <f t="shared" si="4"/>
        <v>20132</v>
      </c>
      <c r="F18" s="31">
        <f t="shared" si="4"/>
        <v>102780</v>
      </c>
      <c r="G18" s="31">
        <f t="shared" si="4"/>
        <v>12190</v>
      </c>
      <c r="H18" s="16">
        <f t="shared" si="2"/>
        <v>48.846290123144335</v>
      </c>
      <c r="I18" s="31">
        <f t="shared" si="1"/>
        <v>295122</v>
      </c>
      <c r="J18" s="31">
        <f t="shared" si="1"/>
        <v>140078</v>
      </c>
      <c r="K18" s="31">
        <f t="shared" si="1"/>
        <v>16706</v>
      </c>
      <c r="L18" s="31">
        <f t="shared" si="1"/>
        <v>108912</v>
      </c>
      <c r="M18" s="31">
        <f t="shared" si="1"/>
        <v>14460</v>
      </c>
      <c r="N18" s="16">
        <f t="shared" si="3"/>
        <v>47.464438435630015</v>
      </c>
      <c r="O18" s="33"/>
      <c r="P18" s="34"/>
    </row>
    <row r="19" spans="1:16" ht="13.5" customHeight="1" x14ac:dyDescent="0.2">
      <c r="B19" s="1" t="s">
        <v>5</v>
      </c>
      <c r="C19" s="31">
        <f t="shared" si="4"/>
        <v>65345</v>
      </c>
      <c r="D19" s="31">
        <f t="shared" si="4"/>
        <v>30124</v>
      </c>
      <c r="E19" s="31">
        <f t="shared" si="4"/>
        <v>3085</v>
      </c>
      <c r="F19" s="31">
        <f t="shared" si="4"/>
        <v>24250</v>
      </c>
      <c r="G19" s="31">
        <f t="shared" si="4"/>
        <v>2789</v>
      </c>
      <c r="H19" s="16">
        <f t="shared" si="2"/>
        <v>46.099931134746349</v>
      </c>
      <c r="I19" s="31">
        <f t="shared" si="1"/>
        <v>65590</v>
      </c>
      <c r="J19" s="31">
        <f t="shared" si="1"/>
        <v>31416</v>
      </c>
      <c r="K19" s="31">
        <f t="shared" si="1"/>
        <v>4087</v>
      </c>
      <c r="L19" s="31">
        <f t="shared" si="1"/>
        <v>23461</v>
      </c>
      <c r="M19" s="31">
        <f t="shared" si="1"/>
        <v>3868</v>
      </c>
      <c r="N19" s="16">
        <f t="shared" si="3"/>
        <v>47.89754535752401</v>
      </c>
      <c r="O19" s="33"/>
      <c r="P19" s="34"/>
    </row>
    <row r="20" spans="1:16" ht="13.5" customHeight="1" x14ac:dyDescent="0.2">
      <c r="B20" s="19" t="s">
        <v>4</v>
      </c>
      <c r="C20" s="31">
        <f t="shared" si="4"/>
        <v>9747</v>
      </c>
      <c r="D20" s="31">
        <f t="shared" si="4"/>
        <v>9081</v>
      </c>
      <c r="E20" s="31">
        <f t="shared" si="4"/>
        <v>1104</v>
      </c>
      <c r="F20" s="31">
        <f t="shared" si="4"/>
        <v>7868</v>
      </c>
      <c r="G20" s="31">
        <f t="shared" si="4"/>
        <v>109</v>
      </c>
      <c r="H20" s="16">
        <f t="shared" si="2"/>
        <v>93.167128347183748</v>
      </c>
      <c r="I20" s="31">
        <f t="shared" si="1"/>
        <v>9303</v>
      </c>
      <c r="J20" s="31">
        <f t="shared" si="1"/>
        <v>8503</v>
      </c>
      <c r="K20" s="31">
        <f t="shared" si="1"/>
        <v>883</v>
      </c>
      <c r="L20" s="31">
        <f t="shared" si="1"/>
        <v>7572</v>
      </c>
      <c r="M20" s="31">
        <f t="shared" si="1"/>
        <v>48</v>
      </c>
      <c r="N20" s="16">
        <f t="shared" si="3"/>
        <v>91.400623454799529</v>
      </c>
      <c r="O20" s="33"/>
      <c r="P20" s="34"/>
    </row>
    <row r="21" spans="1:16" ht="13.5" customHeight="1" x14ac:dyDescent="0.2">
      <c r="B21" s="19" t="s">
        <v>3</v>
      </c>
      <c r="C21" s="31">
        <f t="shared" si="4"/>
        <v>751</v>
      </c>
      <c r="D21" s="31">
        <f t="shared" si="4"/>
        <v>600</v>
      </c>
      <c r="E21" s="31">
        <f t="shared" si="4"/>
        <v>26</v>
      </c>
      <c r="F21" s="31">
        <f t="shared" si="4"/>
        <v>574</v>
      </c>
      <c r="G21" s="32" t="s">
        <v>30</v>
      </c>
      <c r="H21" s="16">
        <f t="shared" si="2"/>
        <v>79.893475366178421</v>
      </c>
      <c r="I21" s="31">
        <f t="shared" si="1"/>
        <v>823</v>
      </c>
      <c r="J21" s="31">
        <f t="shared" si="1"/>
        <v>624</v>
      </c>
      <c r="K21" s="31">
        <f t="shared" si="1"/>
        <v>26</v>
      </c>
      <c r="L21" s="31">
        <f t="shared" si="1"/>
        <v>598</v>
      </c>
      <c r="M21" s="32" t="s">
        <v>30</v>
      </c>
      <c r="N21" s="16">
        <f t="shared" si="3"/>
        <v>75.820170109356013</v>
      </c>
      <c r="O21" s="33"/>
      <c r="P21" s="34"/>
    </row>
    <row r="22" spans="1:16" ht="13.5" customHeight="1" x14ac:dyDescent="0.2">
      <c r="B22" s="19" t="s">
        <v>2</v>
      </c>
      <c r="C22" s="31">
        <f t="shared" si="4"/>
        <v>19305</v>
      </c>
      <c r="D22" s="31">
        <f t="shared" si="4"/>
        <v>14319</v>
      </c>
      <c r="E22" s="31">
        <f t="shared" si="4"/>
        <v>1188</v>
      </c>
      <c r="F22" s="31">
        <f t="shared" si="4"/>
        <v>12868</v>
      </c>
      <c r="G22" s="31">
        <f t="shared" si="4"/>
        <v>263</v>
      </c>
      <c r="H22" s="16">
        <f t="shared" si="2"/>
        <v>74.172494172494169</v>
      </c>
      <c r="I22" s="31">
        <f t="shared" si="1"/>
        <v>18366</v>
      </c>
      <c r="J22" s="31">
        <f t="shared" si="1"/>
        <v>13165</v>
      </c>
      <c r="K22" s="31">
        <f t="shared" si="1"/>
        <v>706</v>
      </c>
      <c r="L22" s="31">
        <f t="shared" si="1"/>
        <v>12122</v>
      </c>
      <c r="M22" s="31">
        <f t="shared" si="1"/>
        <v>337</v>
      </c>
      <c r="N22" s="16">
        <f t="shared" si="3"/>
        <v>71.681367744745728</v>
      </c>
      <c r="O22" s="33"/>
      <c r="P22" s="34"/>
    </row>
    <row r="23" spans="1:16" ht="13.5" customHeight="1" x14ac:dyDescent="0.2">
      <c r="C23" s="24"/>
      <c r="D23" s="24"/>
      <c r="E23" s="24"/>
      <c r="F23" s="24"/>
      <c r="G23" s="24"/>
      <c r="H23" s="16"/>
      <c r="I23" s="24"/>
      <c r="J23" s="24"/>
      <c r="K23" s="24"/>
      <c r="L23" s="24"/>
      <c r="M23" s="24"/>
      <c r="N23" s="16"/>
      <c r="O23" s="33"/>
      <c r="P23" s="34"/>
    </row>
    <row r="24" spans="1:16" ht="13.5" customHeight="1" x14ac:dyDescent="0.2">
      <c r="A24" s="48" t="s">
        <v>16</v>
      </c>
      <c r="B24" s="49"/>
      <c r="C24" s="22">
        <f>SUM(C26:C38)</f>
        <v>856797</v>
      </c>
      <c r="D24" s="22">
        <f>SUM(D26:D38)</f>
        <v>430904</v>
      </c>
      <c r="E24" s="22">
        <f t="shared" ref="E24:G24" si="5">SUM(E26:E38)</f>
        <v>70454</v>
      </c>
      <c r="F24" s="22">
        <f t="shared" si="5"/>
        <v>355156</v>
      </c>
      <c r="G24" s="22">
        <f t="shared" si="5"/>
        <v>5294</v>
      </c>
      <c r="H24" s="16">
        <f t="shared" si="2"/>
        <v>50.292426327356424</v>
      </c>
      <c r="I24" s="22">
        <f>SUM(I26:I38)</f>
        <v>894612</v>
      </c>
      <c r="J24" s="22">
        <f>SUM(J26:J38)</f>
        <v>432229</v>
      </c>
      <c r="K24" s="22">
        <f t="shared" ref="K24:M24" si="6">SUM(K26:K38)</f>
        <v>69641</v>
      </c>
      <c r="L24" s="22">
        <f t="shared" si="6"/>
        <v>352037</v>
      </c>
      <c r="M24" s="22">
        <f t="shared" si="6"/>
        <v>10551</v>
      </c>
      <c r="N24" s="16">
        <f t="shared" ref="N24:N38" si="7">J24/I24*100</f>
        <v>48.314688378872631</v>
      </c>
      <c r="O24" s="33"/>
      <c r="P24" s="34"/>
    </row>
    <row r="25" spans="1:16" ht="13.5" customHeight="1" x14ac:dyDescent="0.2">
      <c r="C25" s="22"/>
      <c r="D25" s="22"/>
      <c r="E25" s="22"/>
      <c r="F25" s="22"/>
      <c r="G25" s="22"/>
      <c r="H25" s="16"/>
      <c r="I25" s="22"/>
      <c r="J25" s="22"/>
      <c r="K25" s="22"/>
      <c r="L25" s="22"/>
      <c r="M25" s="22"/>
      <c r="N25" s="16"/>
      <c r="O25" s="33"/>
      <c r="P25" s="34"/>
    </row>
    <row r="26" spans="1:16" ht="13.5" customHeight="1" x14ac:dyDescent="0.2">
      <c r="B26" s="1" t="s">
        <v>14</v>
      </c>
      <c r="C26" s="20">
        <v>26331</v>
      </c>
      <c r="D26" s="22">
        <f>SUM(E26:G26)</f>
        <v>15473</v>
      </c>
      <c r="E26" s="20">
        <v>3100</v>
      </c>
      <c r="F26" s="20">
        <v>12269</v>
      </c>
      <c r="G26" s="20">
        <v>104</v>
      </c>
      <c r="H26" s="16">
        <f t="shared" si="2"/>
        <v>58.763434734723333</v>
      </c>
      <c r="I26" s="20">
        <v>26114</v>
      </c>
      <c r="J26" s="22">
        <f>SUM(K26:M26)</f>
        <v>15586</v>
      </c>
      <c r="K26" s="20">
        <v>1662</v>
      </c>
      <c r="L26" s="20">
        <v>13340</v>
      </c>
      <c r="M26" s="20">
        <v>584</v>
      </c>
      <c r="N26" s="16">
        <f t="shared" si="7"/>
        <v>59.684460442674428</v>
      </c>
      <c r="O26" s="33"/>
      <c r="P26" s="34"/>
    </row>
    <row r="27" spans="1:16" ht="13.5" customHeight="1" x14ac:dyDescent="0.2">
      <c r="B27" s="1" t="s">
        <v>13</v>
      </c>
      <c r="C27" s="20">
        <v>47014</v>
      </c>
      <c r="D27" s="22">
        <f t="shared" ref="D27:D38" si="8">SUM(E27:G27)</f>
        <v>28266</v>
      </c>
      <c r="E27" s="20">
        <v>3428</v>
      </c>
      <c r="F27" s="20">
        <v>24270</v>
      </c>
      <c r="G27" s="20">
        <v>568</v>
      </c>
      <c r="H27" s="16">
        <f t="shared" si="2"/>
        <v>60.12251669715404</v>
      </c>
      <c r="I27" s="20">
        <v>47937</v>
      </c>
      <c r="J27" s="22">
        <f t="shared" ref="J27:J38" si="9">SUM(K27:M27)</f>
        <v>25855</v>
      </c>
      <c r="K27" s="20">
        <v>1677</v>
      </c>
      <c r="L27" s="20">
        <v>23149</v>
      </c>
      <c r="M27" s="20">
        <v>1029</v>
      </c>
      <c r="N27" s="16">
        <f t="shared" si="7"/>
        <v>53.935373511066608</v>
      </c>
      <c r="O27" s="33"/>
      <c r="P27" s="34"/>
    </row>
    <row r="28" spans="1:16" ht="13.5" customHeight="1" x14ac:dyDescent="0.2">
      <c r="B28" s="1" t="s">
        <v>12</v>
      </c>
      <c r="C28" s="20">
        <v>56378</v>
      </c>
      <c r="D28" s="22">
        <f t="shared" si="8"/>
        <v>24980</v>
      </c>
      <c r="E28" s="20">
        <v>5751</v>
      </c>
      <c r="F28" s="20">
        <v>19166</v>
      </c>
      <c r="G28" s="23">
        <v>63</v>
      </c>
      <c r="H28" s="16">
        <f t="shared" si="2"/>
        <v>44.308063428997123</v>
      </c>
      <c r="I28" s="20">
        <v>56458</v>
      </c>
      <c r="J28" s="22">
        <f t="shared" si="9"/>
        <v>24007</v>
      </c>
      <c r="K28" s="20">
        <v>4727</v>
      </c>
      <c r="L28" s="20">
        <v>19039</v>
      </c>
      <c r="M28" s="23">
        <v>241</v>
      </c>
      <c r="N28" s="16">
        <f t="shared" si="7"/>
        <v>42.521874667894714</v>
      </c>
      <c r="O28" s="33"/>
      <c r="P28" s="34"/>
    </row>
    <row r="29" spans="1:16" ht="13.5" customHeight="1" x14ac:dyDescent="0.2">
      <c r="B29" s="1" t="s">
        <v>11</v>
      </c>
      <c r="C29" s="20">
        <v>75447</v>
      </c>
      <c r="D29" s="22">
        <f t="shared" si="8"/>
        <v>46119</v>
      </c>
      <c r="E29" s="20">
        <v>6392</v>
      </c>
      <c r="F29" s="20">
        <v>39178</v>
      </c>
      <c r="G29" s="20">
        <v>549</v>
      </c>
      <c r="H29" s="16">
        <f t="shared" si="2"/>
        <v>61.127679032963535</v>
      </c>
      <c r="I29" s="20">
        <v>79439</v>
      </c>
      <c r="J29" s="22">
        <f t="shared" si="9"/>
        <v>40395</v>
      </c>
      <c r="K29" s="20">
        <v>6756</v>
      </c>
      <c r="L29" s="20">
        <v>32640</v>
      </c>
      <c r="M29" s="20">
        <v>999</v>
      </c>
      <c r="N29" s="16">
        <f t="shared" si="7"/>
        <v>50.850337995191275</v>
      </c>
      <c r="O29" s="33"/>
      <c r="P29" s="34"/>
    </row>
    <row r="30" spans="1:16" ht="13.5" customHeight="1" x14ac:dyDescent="0.2">
      <c r="B30" s="1" t="s">
        <v>10</v>
      </c>
      <c r="C30" s="20">
        <v>5866</v>
      </c>
      <c r="D30" s="22">
        <f t="shared" si="8"/>
        <v>3513</v>
      </c>
      <c r="E30" s="20">
        <v>635</v>
      </c>
      <c r="F30" s="20">
        <v>2878</v>
      </c>
      <c r="G30" s="23">
        <v>0</v>
      </c>
      <c r="H30" s="16">
        <f t="shared" si="2"/>
        <v>59.887487214456193</v>
      </c>
      <c r="I30" s="20">
        <v>6229</v>
      </c>
      <c r="J30" s="22">
        <f t="shared" si="9"/>
        <v>3643</v>
      </c>
      <c r="K30" s="20">
        <v>440</v>
      </c>
      <c r="L30" s="20">
        <v>3174</v>
      </c>
      <c r="M30" s="23">
        <v>29</v>
      </c>
      <c r="N30" s="16">
        <f t="shared" si="7"/>
        <v>58.484507946700916</v>
      </c>
      <c r="O30" s="33"/>
      <c r="P30" s="34"/>
    </row>
    <row r="31" spans="1:16" ht="13.5" customHeight="1" x14ac:dyDescent="0.2">
      <c r="B31" s="1" t="s">
        <v>9</v>
      </c>
      <c r="C31" s="20">
        <v>23415</v>
      </c>
      <c r="D31" s="22">
        <f t="shared" si="8"/>
        <v>12818</v>
      </c>
      <c r="E31" s="20">
        <v>1975</v>
      </c>
      <c r="F31" s="20">
        <v>10693</v>
      </c>
      <c r="G31" s="20">
        <v>150</v>
      </c>
      <c r="H31" s="16">
        <f t="shared" si="2"/>
        <v>54.742686312193037</v>
      </c>
      <c r="I31" s="20">
        <v>24001</v>
      </c>
      <c r="J31" s="22">
        <f t="shared" si="9"/>
        <v>12927</v>
      </c>
      <c r="K31" s="20">
        <v>1652</v>
      </c>
      <c r="L31" s="20">
        <v>10906</v>
      </c>
      <c r="M31" s="20">
        <v>369</v>
      </c>
      <c r="N31" s="16">
        <f t="shared" si="7"/>
        <v>53.860255822674056</v>
      </c>
      <c r="O31" s="33"/>
      <c r="P31" s="34"/>
    </row>
    <row r="32" spans="1:16" ht="13.5" customHeight="1" x14ac:dyDescent="0.2">
      <c r="B32" s="1" t="s">
        <v>8</v>
      </c>
      <c r="C32" s="20">
        <v>17850</v>
      </c>
      <c r="D32" s="22">
        <f t="shared" si="8"/>
        <v>9353</v>
      </c>
      <c r="E32" s="20">
        <v>1407</v>
      </c>
      <c r="F32" s="20">
        <v>7825</v>
      </c>
      <c r="G32" s="20">
        <v>121</v>
      </c>
      <c r="H32" s="16">
        <f t="shared" si="2"/>
        <v>52.397759103641462</v>
      </c>
      <c r="I32" s="20">
        <v>17183</v>
      </c>
      <c r="J32" s="22">
        <f t="shared" si="9"/>
        <v>9468</v>
      </c>
      <c r="K32" s="20">
        <v>1276</v>
      </c>
      <c r="L32" s="20">
        <v>8028</v>
      </c>
      <c r="M32" s="20">
        <v>164</v>
      </c>
      <c r="N32" s="16">
        <f t="shared" si="7"/>
        <v>55.100971890822322</v>
      </c>
      <c r="O32" s="33"/>
      <c r="P32" s="34"/>
    </row>
    <row r="33" spans="1:16" ht="13.5" customHeight="1" x14ac:dyDescent="0.2">
      <c r="B33" s="1" t="s">
        <v>7</v>
      </c>
      <c r="C33" s="20">
        <v>395288</v>
      </c>
      <c r="D33" s="22">
        <f t="shared" si="8"/>
        <v>180105</v>
      </c>
      <c r="E33" s="20">
        <v>28607</v>
      </c>
      <c r="F33" s="20">
        <v>149923</v>
      </c>
      <c r="G33" s="20">
        <v>1575</v>
      </c>
      <c r="H33" s="16">
        <f t="shared" si="2"/>
        <v>45.562981927101255</v>
      </c>
      <c r="I33" s="20">
        <v>417892</v>
      </c>
      <c r="J33" s="22">
        <f t="shared" si="9"/>
        <v>188993</v>
      </c>
      <c r="K33" s="20">
        <v>36223</v>
      </c>
      <c r="L33" s="20">
        <v>149096</v>
      </c>
      <c r="M33" s="20">
        <v>3674</v>
      </c>
      <c r="N33" s="16">
        <f t="shared" si="7"/>
        <v>45.225321374900687</v>
      </c>
      <c r="O33" s="33"/>
      <c r="P33" s="34"/>
    </row>
    <row r="34" spans="1:16" ht="13.5" customHeight="1" x14ac:dyDescent="0.2">
      <c r="B34" s="21" t="s">
        <v>6</v>
      </c>
      <c r="C34" s="20">
        <v>161349</v>
      </c>
      <c r="D34" s="22">
        <f t="shared" si="8"/>
        <v>83485</v>
      </c>
      <c r="E34" s="20">
        <v>15351</v>
      </c>
      <c r="F34" s="20">
        <v>66188</v>
      </c>
      <c r="G34" s="20">
        <v>1946</v>
      </c>
      <c r="H34" s="16">
        <f t="shared" si="2"/>
        <v>51.741876305400091</v>
      </c>
      <c r="I34" s="20">
        <v>171154</v>
      </c>
      <c r="J34" s="22">
        <f t="shared" si="9"/>
        <v>85284</v>
      </c>
      <c r="K34" s="20">
        <v>10974</v>
      </c>
      <c r="L34" s="20">
        <v>71092</v>
      </c>
      <c r="M34" s="20">
        <v>3218</v>
      </c>
      <c r="N34" s="16">
        <f t="shared" si="7"/>
        <v>49.828809142643465</v>
      </c>
      <c r="O34" s="33"/>
      <c r="P34" s="34"/>
    </row>
    <row r="35" spans="1:16" ht="13.5" customHeight="1" x14ac:dyDescent="0.2">
      <c r="B35" s="1" t="s">
        <v>5</v>
      </c>
      <c r="C35" s="20">
        <v>34680</v>
      </c>
      <c r="D35" s="22">
        <f t="shared" si="8"/>
        <v>17014</v>
      </c>
      <c r="E35" s="20">
        <v>2515</v>
      </c>
      <c r="F35" s="20">
        <v>14431</v>
      </c>
      <c r="G35" s="20">
        <v>68</v>
      </c>
      <c r="H35" s="16">
        <f t="shared" si="2"/>
        <v>49.059976931949251</v>
      </c>
      <c r="I35" s="20">
        <v>35703</v>
      </c>
      <c r="J35" s="22">
        <f t="shared" si="9"/>
        <v>17508</v>
      </c>
      <c r="K35" s="20">
        <v>3179</v>
      </c>
      <c r="L35" s="20">
        <v>14085</v>
      </c>
      <c r="M35" s="20">
        <v>244</v>
      </c>
      <c r="N35" s="16">
        <f t="shared" si="7"/>
        <v>49.037895975128144</v>
      </c>
      <c r="O35" s="33"/>
      <c r="P35" s="34"/>
    </row>
    <row r="36" spans="1:16" ht="13.5" customHeight="1" x14ac:dyDescent="0.2">
      <c r="B36" s="19" t="s">
        <v>4</v>
      </c>
      <c r="C36" s="18">
        <v>3164</v>
      </c>
      <c r="D36" s="22">
        <f t="shared" si="8"/>
        <v>2837</v>
      </c>
      <c r="E36" s="18">
        <v>565</v>
      </c>
      <c r="F36" s="18">
        <v>2272</v>
      </c>
      <c r="G36" s="17">
        <v>0</v>
      </c>
      <c r="H36" s="16">
        <f t="shared" si="2"/>
        <v>89.664981036662454</v>
      </c>
      <c r="I36" s="18">
        <v>2450</v>
      </c>
      <c r="J36" s="22">
        <f t="shared" si="9"/>
        <v>2065</v>
      </c>
      <c r="K36" s="18">
        <v>457</v>
      </c>
      <c r="L36" s="18">
        <v>1608</v>
      </c>
      <c r="M36" s="17">
        <v>0</v>
      </c>
      <c r="N36" s="16">
        <f t="shared" si="7"/>
        <v>84.285714285714292</v>
      </c>
      <c r="O36" s="33"/>
      <c r="P36" s="34"/>
    </row>
    <row r="37" spans="1:16" ht="13.5" customHeight="1" x14ac:dyDescent="0.2">
      <c r="B37" s="19" t="s">
        <v>3</v>
      </c>
      <c r="C37" s="18">
        <v>258</v>
      </c>
      <c r="D37" s="22">
        <f t="shared" si="8"/>
        <v>155</v>
      </c>
      <c r="E37" s="17">
        <v>17</v>
      </c>
      <c r="F37" s="18">
        <v>138</v>
      </c>
      <c r="G37" s="17">
        <v>0</v>
      </c>
      <c r="H37" s="16">
        <f t="shared" si="2"/>
        <v>60.077519379844958</v>
      </c>
      <c r="I37" s="18">
        <v>362</v>
      </c>
      <c r="J37" s="22">
        <f t="shared" si="9"/>
        <v>201</v>
      </c>
      <c r="K37" s="17">
        <v>0</v>
      </c>
      <c r="L37" s="18">
        <v>201</v>
      </c>
      <c r="M37" s="17">
        <v>0</v>
      </c>
      <c r="N37" s="16">
        <f t="shared" si="7"/>
        <v>55.524861878453038</v>
      </c>
      <c r="O37" s="33"/>
      <c r="P37" s="34"/>
    </row>
    <row r="38" spans="1:16" ht="13.5" customHeight="1" x14ac:dyDescent="0.2">
      <c r="B38" s="19" t="s">
        <v>2</v>
      </c>
      <c r="C38" s="18">
        <v>9757</v>
      </c>
      <c r="D38" s="22">
        <f t="shared" si="8"/>
        <v>6786</v>
      </c>
      <c r="E38" s="18">
        <v>711</v>
      </c>
      <c r="F38" s="18">
        <v>5925</v>
      </c>
      <c r="G38" s="17">
        <v>150</v>
      </c>
      <c r="H38" s="16">
        <f t="shared" si="2"/>
        <v>69.550066618837761</v>
      </c>
      <c r="I38" s="18">
        <v>9690</v>
      </c>
      <c r="J38" s="22">
        <f t="shared" si="9"/>
        <v>6297</v>
      </c>
      <c r="K38" s="18">
        <v>618</v>
      </c>
      <c r="L38" s="18">
        <v>5679</v>
      </c>
      <c r="M38" s="17">
        <v>0</v>
      </c>
      <c r="N38" s="16">
        <f t="shared" si="7"/>
        <v>64.984520123839005</v>
      </c>
      <c r="O38" s="33"/>
      <c r="P38" s="34"/>
    </row>
    <row r="39" spans="1:16" ht="13.5" customHeight="1" x14ac:dyDescent="0.2">
      <c r="C39" s="20"/>
      <c r="D39" s="20"/>
      <c r="E39" s="20"/>
      <c r="F39" s="20"/>
      <c r="G39" s="20"/>
      <c r="H39" s="16"/>
      <c r="I39" s="20"/>
      <c r="J39" s="20"/>
      <c r="K39" s="20"/>
      <c r="L39" s="20"/>
      <c r="M39" s="20"/>
      <c r="N39" s="16"/>
      <c r="O39" s="33"/>
      <c r="P39" s="34"/>
    </row>
    <row r="40" spans="1:16" ht="13.5" customHeight="1" x14ac:dyDescent="0.2">
      <c r="A40" s="48" t="s">
        <v>15</v>
      </c>
      <c r="B40" s="49"/>
      <c r="C40" s="22">
        <v>675576</v>
      </c>
      <c r="D40" s="22">
        <v>307018</v>
      </c>
      <c r="E40" s="22">
        <v>38261</v>
      </c>
      <c r="F40" s="22">
        <v>214366</v>
      </c>
      <c r="G40" s="22">
        <v>54391</v>
      </c>
      <c r="H40" s="16">
        <f t="shared" si="2"/>
        <v>45.445368100702218</v>
      </c>
      <c r="I40" s="22">
        <v>719058</v>
      </c>
      <c r="J40" s="22">
        <v>332923</v>
      </c>
      <c r="K40" s="22">
        <v>45129</v>
      </c>
      <c r="L40" s="22">
        <v>225345</v>
      </c>
      <c r="M40" s="22">
        <v>62449</v>
      </c>
      <c r="N40" s="16">
        <f t="shared" ref="N40:N54" si="10">J40/I40*100</f>
        <v>46.299881233502724</v>
      </c>
      <c r="O40" s="33"/>
      <c r="P40" s="34"/>
    </row>
    <row r="41" spans="1:16" ht="13.5" customHeight="1" x14ac:dyDescent="0.2">
      <c r="C41" s="22"/>
      <c r="D41" s="22"/>
      <c r="E41" s="22"/>
      <c r="F41" s="22"/>
      <c r="G41" s="22"/>
      <c r="H41" s="16"/>
      <c r="I41" s="22"/>
      <c r="J41" s="22"/>
      <c r="K41" s="22"/>
      <c r="L41" s="22"/>
      <c r="M41" s="22"/>
      <c r="N41" s="16"/>
      <c r="O41" s="33"/>
      <c r="P41" s="34"/>
    </row>
    <row r="42" spans="1:16" ht="13.5" customHeight="1" x14ac:dyDescent="0.2">
      <c r="B42" s="1" t="s">
        <v>14</v>
      </c>
      <c r="C42" s="20">
        <v>22330</v>
      </c>
      <c r="D42" s="22">
        <f>SUM(E42:G42)</f>
        <v>13724</v>
      </c>
      <c r="E42" s="20">
        <v>1189</v>
      </c>
      <c r="F42" s="20">
        <v>11007</v>
      </c>
      <c r="G42" s="20">
        <v>1528</v>
      </c>
      <c r="H42" s="16">
        <f t="shared" si="2"/>
        <v>61.459919390953878</v>
      </c>
      <c r="I42" s="20">
        <v>28266</v>
      </c>
      <c r="J42" s="22">
        <f>SUM(K42:M42)</f>
        <v>17462</v>
      </c>
      <c r="K42" s="20">
        <v>1913</v>
      </c>
      <c r="L42" s="20">
        <v>13763</v>
      </c>
      <c r="M42" s="20">
        <v>1786</v>
      </c>
      <c r="N42" s="16">
        <f t="shared" si="10"/>
        <v>61.777400410387038</v>
      </c>
      <c r="O42" s="33"/>
      <c r="P42" s="34"/>
    </row>
    <row r="43" spans="1:16" ht="13.5" customHeight="1" x14ac:dyDescent="0.2">
      <c r="B43" s="1" t="s">
        <v>13</v>
      </c>
      <c r="C43" s="20">
        <v>39240</v>
      </c>
      <c r="D43" s="22">
        <f t="shared" ref="D43:D54" si="11">SUM(E43:G43)</f>
        <v>22882</v>
      </c>
      <c r="E43" s="20">
        <v>2740</v>
      </c>
      <c r="F43" s="20">
        <v>15039</v>
      </c>
      <c r="G43" s="20">
        <v>5103</v>
      </c>
      <c r="H43" s="16">
        <f t="shared" si="2"/>
        <v>58.312945973496433</v>
      </c>
      <c r="I43" s="20">
        <v>39704</v>
      </c>
      <c r="J43" s="22">
        <f t="shared" ref="J43:J54" si="12">SUM(K43:M43)</f>
        <v>21552</v>
      </c>
      <c r="K43" s="20">
        <v>765</v>
      </c>
      <c r="L43" s="20">
        <v>16279</v>
      </c>
      <c r="M43" s="20">
        <v>4508</v>
      </c>
      <c r="N43" s="16">
        <f t="shared" si="10"/>
        <v>54.281684465041302</v>
      </c>
      <c r="O43" s="33"/>
      <c r="P43" s="34"/>
    </row>
    <row r="44" spans="1:16" ht="13.5" customHeight="1" x14ac:dyDescent="0.2">
      <c r="B44" s="1" t="s">
        <v>12</v>
      </c>
      <c r="C44" s="20">
        <v>41843</v>
      </c>
      <c r="D44" s="22">
        <f t="shared" si="11"/>
        <v>20235</v>
      </c>
      <c r="E44" s="20">
        <v>2111</v>
      </c>
      <c r="F44" s="20">
        <v>16553</v>
      </c>
      <c r="G44" s="20">
        <v>1571</v>
      </c>
      <c r="H44" s="16">
        <f t="shared" si="2"/>
        <v>48.359343259326529</v>
      </c>
      <c r="I44" s="20">
        <v>41069</v>
      </c>
      <c r="J44" s="22">
        <f t="shared" si="12"/>
        <v>20800</v>
      </c>
      <c r="K44" s="20">
        <v>3231</v>
      </c>
      <c r="L44" s="20">
        <v>15841</v>
      </c>
      <c r="M44" s="20">
        <v>1728</v>
      </c>
      <c r="N44" s="16">
        <f t="shared" si="10"/>
        <v>50.64647300883879</v>
      </c>
      <c r="O44" s="33"/>
      <c r="P44" s="34"/>
    </row>
    <row r="45" spans="1:16" ht="13.5" customHeight="1" x14ac:dyDescent="0.2">
      <c r="B45" s="1" t="s">
        <v>11</v>
      </c>
      <c r="C45" s="20">
        <v>63529</v>
      </c>
      <c r="D45" s="22">
        <f t="shared" si="11"/>
        <v>29881</v>
      </c>
      <c r="E45" s="20">
        <v>1926</v>
      </c>
      <c r="F45" s="20">
        <v>22410</v>
      </c>
      <c r="G45" s="20">
        <v>5545</v>
      </c>
      <c r="H45" s="16">
        <f t="shared" si="2"/>
        <v>47.035212265264683</v>
      </c>
      <c r="I45" s="20">
        <v>60445</v>
      </c>
      <c r="J45" s="22">
        <f t="shared" si="12"/>
        <v>26475</v>
      </c>
      <c r="K45" s="20">
        <v>4783</v>
      </c>
      <c r="L45" s="20">
        <v>18542</v>
      </c>
      <c r="M45" s="20">
        <v>3150</v>
      </c>
      <c r="N45" s="16">
        <f t="shared" si="10"/>
        <v>43.800148895690299</v>
      </c>
      <c r="O45" s="33"/>
      <c r="P45" s="34"/>
    </row>
    <row r="46" spans="1:16" ht="13.5" customHeight="1" x14ac:dyDescent="0.2">
      <c r="B46" s="1" t="s">
        <v>10</v>
      </c>
      <c r="C46" s="20">
        <v>7909</v>
      </c>
      <c r="D46" s="22">
        <f t="shared" si="11"/>
        <v>5529</v>
      </c>
      <c r="E46" s="20">
        <v>411</v>
      </c>
      <c r="F46" s="20">
        <v>4803</v>
      </c>
      <c r="G46" s="20">
        <v>315</v>
      </c>
      <c r="H46" s="16">
        <f t="shared" si="2"/>
        <v>69.907700088506758</v>
      </c>
      <c r="I46" s="20">
        <v>7873</v>
      </c>
      <c r="J46" s="22">
        <f t="shared" si="12"/>
        <v>5555</v>
      </c>
      <c r="K46" s="20">
        <v>571</v>
      </c>
      <c r="L46" s="20">
        <v>4640</v>
      </c>
      <c r="M46" s="20">
        <v>344</v>
      </c>
      <c r="N46" s="16">
        <f t="shared" si="10"/>
        <v>70.557601930649056</v>
      </c>
      <c r="O46" s="33"/>
      <c r="P46" s="34"/>
    </row>
    <row r="47" spans="1:16" ht="13.5" customHeight="1" x14ac:dyDescent="0.2">
      <c r="B47" s="1" t="s">
        <v>9</v>
      </c>
      <c r="C47" s="20">
        <v>17824</v>
      </c>
      <c r="D47" s="22">
        <f t="shared" si="11"/>
        <v>7911</v>
      </c>
      <c r="E47" s="20">
        <v>803</v>
      </c>
      <c r="F47" s="20">
        <v>5610</v>
      </c>
      <c r="G47" s="20">
        <v>1498</v>
      </c>
      <c r="H47" s="16">
        <f t="shared" si="2"/>
        <v>44.383976660682229</v>
      </c>
      <c r="I47" s="20">
        <v>18881</v>
      </c>
      <c r="J47" s="22">
        <f t="shared" si="12"/>
        <v>9465</v>
      </c>
      <c r="K47" s="20">
        <v>632</v>
      </c>
      <c r="L47" s="20">
        <v>6605</v>
      </c>
      <c r="M47" s="20">
        <v>2228</v>
      </c>
      <c r="N47" s="16">
        <f t="shared" si="10"/>
        <v>50.129760076267146</v>
      </c>
      <c r="O47" s="33"/>
      <c r="P47" s="34"/>
    </row>
    <row r="48" spans="1:16" ht="13.5" customHeight="1" x14ac:dyDescent="0.2">
      <c r="B48" s="1" t="s">
        <v>8</v>
      </c>
      <c r="C48" s="20">
        <v>17386</v>
      </c>
      <c r="D48" s="22">
        <f t="shared" si="11"/>
        <v>9280</v>
      </c>
      <c r="E48" s="20">
        <v>715</v>
      </c>
      <c r="F48" s="20">
        <v>6994</v>
      </c>
      <c r="G48" s="20">
        <v>1571</v>
      </c>
      <c r="H48" s="16">
        <f t="shared" si="2"/>
        <v>53.376279765328427</v>
      </c>
      <c r="I48" s="20">
        <v>16470</v>
      </c>
      <c r="J48" s="22">
        <f t="shared" si="12"/>
        <v>8724</v>
      </c>
      <c r="K48" s="20">
        <v>634</v>
      </c>
      <c r="L48" s="20">
        <v>6512</v>
      </c>
      <c r="M48" s="20">
        <v>1578</v>
      </c>
      <c r="N48" s="16">
        <f t="shared" si="10"/>
        <v>52.969034608378877</v>
      </c>
      <c r="O48" s="33"/>
      <c r="P48" s="34"/>
    </row>
    <row r="49" spans="1:16" ht="13.5" customHeight="1" x14ac:dyDescent="0.2">
      <c r="B49" s="1" t="s">
        <v>7</v>
      </c>
      <c r="C49" s="20">
        <v>302989</v>
      </c>
      <c r="D49" s="22">
        <f t="shared" si="11"/>
        <v>118627</v>
      </c>
      <c r="E49" s="20">
        <v>21990</v>
      </c>
      <c r="F49" s="20">
        <v>72564</v>
      </c>
      <c r="G49" s="20">
        <v>24073</v>
      </c>
      <c r="H49" s="16">
        <f t="shared" si="2"/>
        <v>39.152246451191296</v>
      </c>
      <c r="I49" s="20">
        <v>336505</v>
      </c>
      <c r="J49" s="22">
        <f t="shared" si="12"/>
        <v>140459</v>
      </c>
      <c r="K49" s="20">
        <v>25420</v>
      </c>
      <c r="L49" s="20">
        <v>83163</v>
      </c>
      <c r="M49" s="20">
        <v>31876</v>
      </c>
      <c r="N49" s="16">
        <f t="shared" si="10"/>
        <v>41.740538773569483</v>
      </c>
      <c r="O49" s="33"/>
      <c r="P49" s="34"/>
    </row>
    <row r="50" spans="1:16" ht="13.5" customHeight="1" x14ac:dyDescent="0.2">
      <c r="B50" s="21" t="s">
        <v>6</v>
      </c>
      <c r="C50" s="20">
        <v>115237</v>
      </c>
      <c r="D50" s="22">
        <f t="shared" si="11"/>
        <v>51617</v>
      </c>
      <c r="E50" s="20">
        <v>4781</v>
      </c>
      <c r="F50" s="20">
        <v>36592</v>
      </c>
      <c r="G50" s="20">
        <v>10244</v>
      </c>
      <c r="H50" s="16">
        <f t="shared" si="2"/>
        <v>44.792037279693155</v>
      </c>
      <c r="I50" s="20">
        <v>123968</v>
      </c>
      <c r="J50" s="22">
        <f t="shared" si="12"/>
        <v>54794</v>
      </c>
      <c r="K50" s="20">
        <v>5732</v>
      </c>
      <c r="L50" s="20">
        <v>37820</v>
      </c>
      <c r="M50" s="20">
        <v>11242</v>
      </c>
      <c r="N50" s="16">
        <f t="shared" si="10"/>
        <v>44.200116159008779</v>
      </c>
      <c r="O50" s="33"/>
      <c r="P50" s="34"/>
    </row>
    <row r="51" spans="1:16" ht="13.5" customHeight="1" x14ac:dyDescent="0.2">
      <c r="B51" s="1" t="s">
        <v>5</v>
      </c>
      <c r="C51" s="20">
        <v>30665</v>
      </c>
      <c r="D51" s="22">
        <f t="shared" si="11"/>
        <v>13110</v>
      </c>
      <c r="E51" s="20">
        <v>570</v>
      </c>
      <c r="F51" s="20">
        <v>9819</v>
      </c>
      <c r="G51" s="20">
        <v>2721</v>
      </c>
      <c r="H51" s="16">
        <f t="shared" si="2"/>
        <v>42.752323495842163</v>
      </c>
      <c r="I51" s="20">
        <v>29887</v>
      </c>
      <c r="J51" s="22">
        <f t="shared" si="12"/>
        <v>13908</v>
      </c>
      <c r="K51" s="20">
        <v>908</v>
      </c>
      <c r="L51" s="20">
        <v>9376</v>
      </c>
      <c r="M51" s="20">
        <v>3624</v>
      </c>
      <c r="N51" s="16">
        <f t="shared" si="10"/>
        <v>46.535282898919263</v>
      </c>
      <c r="O51" s="33"/>
      <c r="P51" s="34"/>
    </row>
    <row r="52" spans="1:16" ht="13.5" customHeight="1" x14ac:dyDescent="0.2">
      <c r="A52" s="2"/>
      <c r="B52" s="19" t="s">
        <v>4</v>
      </c>
      <c r="C52" s="18">
        <v>6583</v>
      </c>
      <c r="D52" s="22">
        <f t="shared" si="11"/>
        <v>6244</v>
      </c>
      <c r="E52" s="18">
        <v>539</v>
      </c>
      <c r="F52" s="18">
        <v>5596</v>
      </c>
      <c r="G52" s="18">
        <v>109</v>
      </c>
      <c r="H52" s="16">
        <f t="shared" si="2"/>
        <v>94.85037217074283</v>
      </c>
      <c r="I52" s="18">
        <v>6853</v>
      </c>
      <c r="J52" s="22">
        <f t="shared" si="12"/>
        <v>6438</v>
      </c>
      <c r="K52" s="18">
        <v>426</v>
      </c>
      <c r="L52" s="18">
        <v>5964</v>
      </c>
      <c r="M52" s="18">
        <v>48</v>
      </c>
      <c r="N52" s="16">
        <f t="shared" si="10"/>
        <v>93.944257989201802</v>
      </c>
      <c r="O52" s="33"/>
      <c r="P52" s="34"/>
    </row>
    <row r="53" spans="1:16" ht="13.5" customHeight="1" x14ac:dyDescent="0.2">
      <c r="A53" s="2"/>
      <c r="B53" s="19" t="s">
        <v>3</v>
      </c>
      <c r="C53" s="18">
        <v>493</v>
      </c>
      <c r="D53" s="22">
        <f t="shared" si="11"/>
        <v>445</v>
      </c>
      <c r="E53" s="18">
        <v>9</v>
      </c>
      <c r="F53" s="18">
        <v>436</v>
      </c>
      <c r="G53" s="17">
        <v>0</v>
      </c>
      <c r="H53" s="16">
        <f t="shared" si="2"/>
        <v>90.263691683569974</v>
      </c>
      <c r="I53" s="18">
        <v>461</v>
      </c>
      <c r="J53" s="22">
        <f t="shared" si="12"/>
        <v>423</v>
      </c>
      <c r="K53" s="18">
        <v>26</v>
      </c>
      <c r="L53" s="18">
        <v>397</v>
      </c>
      <c r="M53" s="17">
        <v>0</v>
      </c>
      <c r="N53" s="16">
        <f t="shared" si="10"/>
        <v>91.757049891540134</v>
      </c>
      <c r="O53" s="33"/>
      <c r="P53" s="34"/>
    </row>
    <row r="54" spans="1:16" ht="13.5" customHeight="1" x14ac:dyDescent="0.2">
      <c r="A54" s="2"/>
      <c r="B54" s="19" t="s">
        <v>2</v>
      </c>
      <c r="C54" s="18">
        <v>9548</v>
      </c>
      <c r="D54" s="22">
        <f t="shared" si="11"/>
        <v>7533</v>
      </c>
      <c r="E54" s="17">
        <v>477</v>
      </c>
      <c r="F54" s="18">
        <v>6943</v>
      </c>
      <c r="G54" s="17">
        <v>113</v>
      </c>
      <c r="H54" s="16">
        <f t="shared" si="2"/>
        <v>78.896103896103895</v>
      </c>
      <c r="I54" s="18">
        <v>8676</v>
      </c>
      <c r="J54" s="22">
        <f t="shared" si="12"/>
        <v>6868</v>
      </c>
      <c r="K54" s="17">
        <v>88</v>
      </c>
      <c r="L54" s="18">
        <v>6443</v>
      </c>
      <c r="M54" s="17">
        <v>337</v>
      </c>
      <c r="N54" s="16">
        <f t="shared" si="10"/>
        <v>79.160903642231446</v>
      </c>
      <c r="O54" s="33"/>
      <c r="P54" s="34"/>
    </row>
    <row r="55" spans="1:16" ht="9.4" customHeight="1" x14ac:dyDescent="0.2">
      <c r="A55" s="15"/>
      <c r="B55" s="14"/>
      <c r="C55" s="12"/>
      <c r="D55" s="12"/>
      <c r="E55" s="12"/>
      <c r="F55" s="12"/>
      <c r="G55" s="12"/>
      <c r="H55" s="13"/>
      <c r="I55" s="12"/>
      <c r="J55" s="12"/>
      <c r="K55" s="12"/>
      <c r="L55" s="12"/>
      <c r="M55" s="12"/>
      <c r="N55" s="11"/>
    </row>
    <row r="56" spans="1:16" ht="9.4" customHeight="1" x14ac:dyDescent="0.2">
      <c r="A56" s="2"/>
      <c r="C56" s="10"/>
      <c r="D56" s="10"/>
      <c r="E56" s="10"/>
      <c r="F56" s="10"/>
      <c r="G56" s="10"/>
      <c r="H56" s="9"/>
      <c r="I56" s="10"/>
      <c r="J56" s="10"/>
      <c r="K56" s="10"/>
      <c r="L56" s="10"/>
      <c r="M56" s="10"/>
      <c r="N56" s="9"/>
    </row>
    <row r="57" spans="1:16" s="7" customFormat="1" x14ac:dyDescent="0.2">
      <c r="A57" s="8" t="s">
        <v>1</v>
      </c>
      <c r="B57" s="50" t="s">
        <v>25</v>
      </c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30"/>
    </row>
    <row r="58" spans="1:16" x14ac:dyDescent="0.2">
      <c r="A58" s="6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</row>
    <row r="59" spans="1:16" x14ac:dyDescent="0.2">
      <c r="A59" s="5" t="s">
        <v>0</v>
      </c>
    </row>
  </sheetData>
  <mergeCells count="12">
    <mergeCell ref="A8:B8"/>
    <mergeCell ref="A24:B24"/>
    <mergeCell ref="A40:B40"/>
    <mergeCell ref="B57:N58"/>
    <mergeCell ref="A1:N2"/>
    <mergeCell ref="A4:B6"/>
    <mergeCell ref="C4:H4"/>
    <mergeCell ref="I4:N4"/>
    <mergeCell ref="C5:C6"/>
    <mergeCell ref="D5:H5"/>
    <mergeCell ref="I5:I6"/>
    <mergeCell ref="J5:N5"/>
  </mergeCells>
  <printOptions horizontalCentered="1"/>
  <pageMargins left="0.6692913385826772" right="0.6692913385826772" top="0.98425196850393704" bottom="0.98425196850393704" header="0" footer="0"/>
  <pageSetup scale="73" orientation="portrait" horizontalDpi="300" verticalDpi="300" r:id="rId1"/>
  <headerFooter alignWithMargins="0"/>
  <ignoredErrors>
    <ignoredError sqref="H8 H10:H22 H24" formula="1"/>
    <ignoredError sqref="D26:D38 J26:J38 J42 D42 D43:D54 J43:J5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Emerson Córdoba</dc:creator>
  <cp:lastModifiedBy>VIRNA TEJADA</cp:lastModifiedBy>
  <cp:lastPrinted>2025-02-25T16:31:17Z</cp:lastPrinted>
  <dcterms:created xsi:type="dcterms:W3CDTF">2022-06-22T19:38:23Z</dcterms:created>
  <dcterms:modified xsi:type="dcterms:W3CDTF">2025-09-11T17:37:38Z</dcterms:modified>
</cp:coreProperties>
</file>